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FEAMP\PRATICHE FEAMP\Mis. 5.69\2022\Decreti - Avviso Pubblico Etc\Decreto concessione\"/>
    </mc:Choice>
  </mc:AlternateContent>
  <bookViews>
    <workbookView xWindow="-120" yWindow="-120" windowWidth="29040" windowHeight="158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Q26" i="1"/>
  <c r="L26" i="1" l="1"/>
  <c r="G27" i="1" l="1"/>
  <c r="N26" i="1" l="1"/>
  <c r="O26" i="1"/>
  <c r="J26" i="1" l="1"/>
  <c r="I26" i="1"/>
  <c r="M26" i="1" l="1"/>
  <c r="P26" i="1"/>
  <c r="R26" i="1"/>
</calcChain>
</file>

<file path=xl/sharedStrings.xml><?xml version="1.0" encoding="utf-8"?>
<sst xmlns="http://schemas.openxmlformats.org/spreadsheetml/2006/main" count="117" uniqueCount="116">
  <si>
    <t>Beneficiario</t>
  </si>
  <si>
    <t>%</t>
  </si>
  <si>
    <t>Punteggio</t>
  </si>
  <si>
    <t>Spesa
richiesta</t>
  </si>
  <si>
    <t>Codice
pratica</t>
  </si>
  <si>
    <t>Quota UE cap. 2160320022</t>
  </si>
  <si>
    <t>Quota Stato cap. 2160320021</t>
  </si>
  <si>
    <t>Spesa
ammessa</t>
  </si>
  <si>
    <t>n.</t>
  </si>
  <si>
    <t>ID: Istruttoria</t>
  </si>
  <si>
    <t>Contributo concedibile</t>
  </si>
  <si>
    <t>Sede Legale</t>
  </si>
  <si>
    <t>ALLEGATO 1</t>
  </si>
  <si>
    <t>Contributo concesso</t>
  </si>
  <si>
    <t>CONTRIBUTO CONCESSO - quote e annualità</t>
  </si>
  <si>
    <t>P.IVA/CF</t>
  </si>
  <si>
    <t>PO FEAMP 2014-2020 priorità 5 - Mis.5.69 – Trasformazione dei prodotti della pesca e dell’acquacoltura – DDD 113/APIM del 05/05/2022</t>
  </si>
  <si>
    <t>0784307|21/06/2022|APIM</t>
  </si>
  <si>
    <t>ORGANIZZAZIONE PRODUTTORI PESCE AZZURRO ANCONA SOCIETA' COOPERATIVA</t>
  </si>
  <si>
    <t>Scalo Molo Sud s.n.c. - 60125 Ancona (AN)</t>
  </si>
  <si>
    <t>00171980428</t>
  </si>
  <si>
    <t>5.69/2022/06/MA</t>
  </si>
  <si>
    <t>Molo Mandracchio scn - 60125 Ancona (AN)</t>
  </si>
  <si>
    <t>02631730427</t>
  </si>
  <si>
    <t>5.69/2022/01/MA</t>
  </si>
  <si>
    <t>0683802|01/06/2022|APIM</t>
  </si>
  <si>
    <t>MOBILI DOMENICO E C. S.N.C.</t>
  </si>
  <si>
    <t>5.69/2022/15/MA</t>
  </si>
  <si>
    <t>0768871|17/06/2022|APIM</t>
  </si>
  <si>
    <t>Via Fornaci Comunali 17 - 60125 Ancona (AN)</t>
  </si>
  <si>
    <t>00765890421  80001680422</t>
  </si>
  <si>
    <t>5.69/2022/11/MA</t>
  </si>
  <si>
    <t>0774820|20/06/2022|APIM</t>
  </si>
  <si>
    <t>CONSERVIERA ADRIATICA S.P.A.</t>
  </si>
  <si>
    <t>Via P. Togliatti 50 - 63073 Offida (AP)</t>
  </si>
  <si>
    <t>00102010444</t>
  </si>
  <si>
    <t>5.69/2022/14/MA</t>
  </si>
  <si>
    <t>NUOVA ITTICA 2015 S.R.L.</t>
  </si>
  <si>
    <t>0784261|21/06/2022|APIM</t>
  </si>
  <si>
    <t>Via Potenza 33 - 63074 San Benedetto del Tronto (AP)</t>
  </si>
  <si>
    <t>02435000449</t>
  </si>
  <si>
    <t>SOCIETA' AGRICOLA TROTICOLTURA CHERUBINI S.N.C. DI CHERUBINI STEFANO E LORENZO &amp; C.</t>
  </si>
  <si>
    <t>5.69/2022/17/MA</t>
  </si>
  <si>
    <t>Località Valle Castelsantangelo Sul Nera - 62039 Visso (MC)</t>
  </si>
  <si>
    <t>01174760437</t>
  </si>
  <si>
    <t>VONGOPLA' S.R.L.</t>
  </si>
  <si>
    <t>5.69/2022/13/MA</t>
  </si>
  <si>
    <t>0784381|21/06/2022|APIM</t>
  </si>
  <si>
    <t>0774771|20/06/2022|APIM</t>
  </si>
  <si>
    <t>Via Vittorio Alfieri 6 - 61039 San Costanzo (PU)</t>
  </si>
  <si>
    <t>02300960412</t>
  </si>
  <si>
    <t>ITTICA 153 S.R.L.</t>
  </si>
  <si>
    <t>5.69/2022/19/MA</t>
  </si>
  <si>
    <t>0784804|21/06/2022|APIM</t>
  </si>
  <si>
    <t>Via Manzoni 2 - 63039 San Benedetto del Tronto (AP)</t>
  </si>
  <si>
    <t>02199530441</t>
  </si>
  <si>
    <t>5.69/2022/04/MA</t>
  </si>
  <si>
    <t>TROLI GIUSEPPE S.R.L.</t>
  </si>
  <si>
    <t>0767068|17/06/2022|APIM</t>
  </si>
  <si>
    <t>Via Colombo 98 - 63074 San Benedetto del Tronto (AP)</t>
  </si>
  <si>
    <t>02287430447</t>
  </si>
  <si>
    <t>ICI INDUSTRIA CONSERVIERA ITTICA S.R.L.</t>
  </si>
  <si>
    <t>5.69/2022/09/MA</t>
  </si>
  <si>
    <t>0777527|20/06/2022|APIM</t>
  </si>
  <si>
    <t>Strada della Romagna 77-79 - 61012 Gradara (PU)</t>
  </si>
  <si>
    <t>01134290418</t>
  </si>
  <si>
    <t>5.69/2022/05/MA</t>
  </si>
  <si>
    <t>EMILI ALESSANDRO E C. S.N.C.</t>
  </si>
  <si>
    <t>0776673|20/06/2022|APIM</t>
  </si>
  <si>
    <t>Via Martiri delle Foibe 30/A - 62012 Civitanova Marche (MC)</t>
  </si>
  <si>
    <t>01967590439</t>
  </si>
  <si>
    <t>5.69/2022/02/MA</t>
  </si>
  <si>
    <t>0746654|14/06/2022|APIM</t>
  </si>
  <si>
    <t>GAUDENZI ANTONIO S.R.L.</t>
  </si>
  <si>
    <t>Strada Nazionale Adriatica Nord 103/A - 61032 Fano (PU)</t>
  </si>
  <si>
    <t>02535100412</t>
  </si>
  <si>
    <t>GAUDENZI ANTONIO</t>
  </si>
  <si>
    <t>5.69/2022/03/MA</t>
  </si>
  <si>
    <t>Via S.N.A.N. 103/A - 61032 Fano (PU)</t>
  </si>
  <si>
    <t>01040630418 GDNNTN66L25D488B</t>
  </si>
  <si>
    <t>5.69/2022/08/MA</t>
  </si>
  <si>
    <t>0768766|17/06/2022|APIM</t>
  </si>
  <si>
    <t>MARITALIA SERVIZI S.R.L.</t>
  </si>
  <si>
    <t>Via del Risorgimento 10 - 61032 Fano (PU)</t>
  </si>
  <si>
    <t>02268560410</t>
  </si>
  <si>
    <t>ONDAZZURRA SOCIETA' COOPERATIVA</t>
  </si>
  <si>
    <t>5.69/2022/18/MA</t>
  </si>
  <si>
    <t>0777481|20/06/2022|APIM</t>
  </si>
  <si>
    <t>Via Mattei Enrico 14C - 60125 Ancona (AN)</t>
  </si>
  <si>
    <t>02109510426</t>
  </si>
  <si>
    <t>ITTITALIA S.R.L.</t>
  </si>
  <si>
    <t>5.69/2022/07/MA</t>
  </si>
  <si>
    <t>0776528|20/06/2022|APIM</t>
  </si>
  <si>
    <t>Via Carlo Marx 1A - 63824 Fraz. Marina di Altidona, Altidona (FM)</t>
  </si>
  <si>
    <t>01776600445</t>
  </si>
  <si>
    <t>ITTICA LP S.R.L.</t>
  </si>
  <si>
    <t>0784406|21/06/2022|APIM</t>
  </si>
  <si>
    <t>Via Valle Piana 80/71 - 63074 San Benedetto del Tronto (AP)</t>
  </si>
  <si>
    <t>02362240448</t>
  </si>
  <si>
    <t>5.69/2022/16/MA</t>
  </si>
  <si>
    <t>0774708|20/06/2022|APIM</t>
  </si>
  <si>
    <t>AZ. AGRICOLA TROTICOLTURA EREDE ROSSI SILVIO DI ROSSI NICCOLA</t>
  </si>
  <si>
    <t>Via Madonna dei Calcinai 2 - 62030 Sefro (MC)</t>
  </si>
  <si>
    <t>01271990432 RSSNCL43B08I569Q</t>
  </si>
  <si>
    <t xml:space="preserve">RECCHIONI PRIMO E ADOLFO - SRL </t>
  </si>
  <si>
    <t>5.69/2022/10/MA</t>
  </si>
  <si>
    <t>0778433|21/06/2022|APIM</t>
  </si>
  <si>
    <t>Via Nave 3 - 62012 Civitanova Marche (MC)</t>
  </si>
  <si>
    <t>00322620436</t>
  </si>
  <si>
    <t>ASSOCIAZIONE PRODUTTORI PESCA SOCIETA' COOPERATIVA PER AZIONI</t>
  </si>
  <si>
    <t>Annualità 2022</t>
  </si>
  <si>
    <t>Totale annualità 2022</t>
  </si>
  <si>
    <t>Quota Regione cap. 2160320052</t>
  </si>
  <si>
    <t>Quota Regione cap. 2160320050</t>
  </si>
  <si>
    <t>5.69/2022/12/MA *</t>
  </si>
  <si>
    <t>* per la pratica 5.69/2022/12/MA il contributo concedibile è maggiore del contributo concesso che equivale a quanto richiesto dal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</si>
</sst>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&quot;€&quot;* #,##0.00_ ;_ &quot;€&quot;* \-#,##0.00_ ;_ &quot;€&quot;* &quot;-&quot;??_ ;_ @_ "/>
    <numFmt numFmtId="165" formatCode="#,##0.00\ &quot;€&quot;"/>
    <numFmt numFmtId="166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sz val="16"/>
      <color rgb="FF22222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4" fontId="3" fillId="0" borderId="0" xfId="1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8" fillId="0" borderId="13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4" fontId="3" fillId="0" borderId="2" xfId="1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4" fontId="3" fillId="3" borderId="2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49" fontId="3" fillId="3" borderId="25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9" fillId="0" borderId="0" xfId="0" applyFont="1"/>
    <xf numFmtId="164" fontId="3" fillId="0" borderId="2" xfId="3" applyNumberFormat="1" applyFont="1" applyFill="1" applyBorder="1" applyAlignment="1">
      <alignment horizontal="right" vertical="center"/>
    </xf>
    <xf numFmtId="164" fontId="2" fillId="0" borderId="1" xfId="3" applyNumberFormat="1" applyFont="1" applyBorder="1" applyAlignment="1">
      <alignment horizontal="right" vertical="center" wrapText="1"/>
    </xf>
    <xf numFmtId="164" fontId="2" fillId="0" borderId="15" xfId="3" applyNumberFormat="1" applyFont="1" applyBorder="1" applyAlignment="1">
      <alignment horizontal="right" vertical="center" wrapText="1"/>
    </xf>
    <xf numFmtId="164" fontId="2" fillId="0" borderId="14" xfId="3" applyNumberFormat="1" applyFont="1" applyBorder="1" applyAlignment="1">
      <alignment horizontal="right" vertical="center" wrapText="1"/>
    </xf>
    <xf numFmtId="164" fontId="2" fillId="0" borderId="2" xfId="3" applyNumberFormat="1" applyFont="1" applyBorder="1" applyAlignment="1">
      <alignment horizontal="right" vertical="center" wrapText="1"/>
    </xf>
    <xf numFmtId="164" fontId="2" fillId="0" borderId="12" xfId="3" applyNumberFormat="1" applyFont="1" applyBorder="1" applyAlignment="1">
      <alignment horizontal="right" vertical="center" wrapText="1"/>
    </xf>
    <xf numFmtId="164" fontId="3" fillId="0" borderId="0" xfId="0" applyNumberFormat="1" applyFont="1"/>
    <xf numFmtId="164" fontId="2" fillId="3" borderId="1" xfId="3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3" borderId="15" xfId="3" applyNumberFormat="1" applyFont="1" applyFill="1" applyBorder="1" applyAlignment="1">
      <alignment horizontal="righ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2" fillId="3" borderId="14" xfId="3" applyNumberFormat="1" applyFont="1" applyFill="1" applyBorder="1" applyAlignment="1">
      <alignment horizontal="right" vertical="center" wrapText="1"/>
    </xf>
    <xf numFmtId="164" fontId="8" fillId="0" borderId="10" xfId="3" applyNumberFormat="1" applyFont="1" applyBorder="1" applyAlignment="1">
      <alignment horizontal="right" vertical="center" wrapText="1"/>
    </xf>
    <xf numFmtId="164" fontId="3" fillId="0" borderId="0" xfId="3" applyNumberFormat="1" applyFont="1"/>
    <xf numFmtId="164" fontId="7" fillId="2" borderId="17" xfId="0" applyNumberFormat="1" applyFont="1" applyFill="1" applyBorder="1" applyAlignment="1">
      <alignment horizontal="center" vertical="center" wrapText="1"/>
    </xf>
    <xf numFmtId="164" fontId="2" fillId="3" borderId="2" xfId="3" applyNumberFormat="1" applyFont="1" applyFill="1" applyBorder="1" applyAlignment="1">
      <alignment horizontal="right" vertical="center" wrapText="1"/>
    </xf>
    <xf numFmtId="164" fontId="8" fillId="0" borderId="11" xfId="3" applyNumberFormat="1" applyFont="1" applyBorder="1" applyAlignment="1">
      <alignment horizontal="right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164" fontId="2" fillId="3" borderId="12" xfId="3" applyNumberFormat="1" applyFont="1" applyFill="1" applyBorder="1" applyAlignment="1">
      <alignment horizontal="right" vertical="center" wrapText="1"/>
    </xf>
    <xf numFmtId="164" fontId="3" fillId="3" borderId="2" xfId="3" applyNumberFormat="1" applyFont="1" applyFill="1" applyBorder="1" applyAlignment="1">
      <alignment horizontal="right" vertical="center"/>
    </xf>
    <xf numFmtId="164" fontId="4" fillId="3" borderId="2" xfId="3" applyNumberFormat="1" applyFont="1" applyFill="1" applyBorder="1" applyAlignment="1">
      <alignment horizontal="right" vertical="center"/>
    </xf>
    <xf numFmtId="164" fontId="4" fillId="0" borderId="2" xfId="3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10" xfId="3" applyNumberFormat="1" applyFont="1" applyFill="1" applyBorder="1" applyAlignment="1">
      <alignment horizontal="right" vertical="center"/>
    </xf>
    <xf numFmtId="164" fontId="2" fillId="0" borderId="13" xfId="3" applyNumberFormat="1" applyFont="1" applyBorder="1" applyAlignment="1">
      <alignment horizontal="right" vertical="center" wrapText="1"/>
    </xf>
    <xf numFmtId="164" fontId="3" fillId="0" borderId="19" xfId="0" applyNumberFormat="1" applyFont="1" applyFill="1" applyBorder="1" applyAlignment="1">
      <alignment horizontal="right" vertical="center"/>
    </xf>
    <xf numFmtId="164" fontId="8" fillId="0" borderId="9" xfId="3" applyNumberFormat="1" applyFont="1" applyBorder="1" applyAlignment="1">
      <alignment vertical="center" wrapText="1"/>
    </xf>
    <xf numFmtId="164" fontId="2" fillId="0" borderId="13" xfId="3" applyNumberFormat="1" applyFont="1" applyBorder="1" applyAlignment="1">
      <alignment vertical="center" wrapText="1"/>
    </xf>
    <xf numFmtId="164" fontId="2" fillId="0" borderId="1" xfId="3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5" xfId="0" quotePrefix="1" applyNumberFormat="1" applyFont="1" applyFill="1" applyBorder="1" applyAlignment="1">
      <alignment horizontal="center" vertical="center"/>
    </xf>
    <xf numFmtId="49" fontId="3" fillId="3" borderId="26" xfId="0" quotePrefix="1" applyNumberFormat="1" applyFont="1" applyFill="1" applyBorder="1" applyAlignment="1">
      <alignment horizontal="center" vertical="center"/>
    </xf>
    <xf numFmtId="49" fontId="3" fillId="0" borderId="26" xfId="0" quotePrefix="1" applyNumberFormat="1" applyFont="1" applyFill="1" applyBorder="1" applyAlignment="1">
      <alignment horizontal="center" vertical="center" wrapText="1"/>
    </xf>
    <xf numFmtId="49" fontId="4" fillId="3" borderId="26" xfId="0" quotePrefix="1" applyNumberFormat="1" applyFont="1" applyFill="1" applyBorder="1" applyAlignment="1">
      <alignment horizontal="center" vertical="center"/>
    </xf>
    <xf numFmtId="49" fontId="3" fillId="0" borderId="26" xfId="0" quotePrefix="1" applyNumberFormat="1" applyFont="1" applyFill="1" applyBorder="1" applyAlignment="1">
      <alignment horizontal="center" vertical="center"/>
    </xf>
    <xf numFmtId="49" fontId="4" fillId="0" borderId="26" xfId="0" quotePrefix="1" applyNumberFormat="1" applyFont="1" applyFill="1" applyBorder="1" applyAlignment="1">
      <alignment horizontal="center" vertical="center"/>
    </xf>
    <xf numFmtId="49" fontId="3" fillId="3" borderId="26" xfId="0" quotePrefix="1" applyNumberFormat="1" applyFont="1" applyFill="1" applyBorder="1" applyAlignment="1">
      <alignment horizontal="center" vertical="center" wrapText="1"/>
    </xf>
    <xf numFmtId="164" fontId="3" fillId="0" borderId="33" xfId="3" applyNumberFormat="1" applyFont="1" applyFill="1" applyBorder="1" applyAlignment="1">
      <alignment horizontal="right" vertical="center"/>
    </xf>
    <xf numFmtId="164" fontId="2" fillId="0" borderId="34" xfId="3" applyNumberFormat="1" applyFont="1" applyBorder="1" applyAlignment="1">
      <alignment horizontal="right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right" vertical="center"/>
    </xf>
    <xf numFmtId="164" fontId="2" fillId="0" borderId="36" xfId="3" applyNumberFormat="1" applyFont="1" applyBorder="1" applyAlignment="1">
      <alignment horizontal="right" vertical="center" wrapText="1"/>
    </xf>
    <xf numFmtId="164" fontId="2" fillId="0" borderId="37" xfId="3" applyNumberFormat="1" applyFont="1" applyBorder="1" applyAlignment="1">
      <alignment horizontal="right" vertical="center" wrapText="1"/>
    </xf>
    <xf numFmtId="164" fontId="2" fillId="0" borderId="33" xfId="3" applyNumberFormat="1" applyFont="1" applyBorder="1" applyAlignment="1">
      <alignment horizontal="right" vertical="center" wrapText="1"/>
    </xf>
    <xf numFmtId="164" fontId="2" fillId="0" borderId="24" xfId="3" applyNumberFormat="1" applyFont="1" applyBorder="1" applyAlignment="1">
      <alignment horizontal="right" vertical="center" wrapText="1"/>
    </xf>
    <xf numFmtId="164" fontId="8" fillId="0" borderId="9" xfId="3" applyNumberFormat="1" applyFont="1" applyBorder="1" applyAlignment="1">
      <alignment horizontal="right" vertical="center" wrapText="1"/>
    </xf>
    <xf numFmtId="44" fontId="4" fillId="0" borderId="0" xfId="0" applyNumberFormat="1" applyFont="1"/>
    <xf numFmtId="164" fontId="4" fillId="0" borderId="0" xfId="0" applyNumberFormat="1" applyFont="1"/>
    <xf numFmtId="164" fontId="4" fillId="0" borderId="14" xfId="3" applyNumberFormat="1" applyFont="1" applyBorder="1" applyAlignment="1">
      <alignment horizontal="right" vertical="center" wrapText="1"/>
    </xf>
    <xf numFmtId="164" fontId="4" fillId="0" borderId="2" xfId="3" applyNumberFormat="1" applyFont="1" applyBorder="1" applyAlignment="1">
      <alignment horizontal="right" vertical="center" wrapText="1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4">
    <cellStyle name="Migliaia" xfId="1" builtinId="3"/>
    <cellStyle name="Migliaia 2 2" xfId="2"/>
    <cellStyle name="Normale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90" zoomScaleNormal="90" workbookViewId="0">
      <selection activeCell="F31" sqref="F31"/>
    </sheetView>
  </sheetViews>
  <sheetFormatPr defaultColWidth="8.7109375" defaultRowHeight="12.75" x14ac:dyDescent="0.2"/>
  <cols>
    <col min="1" max="1" width="2.7109375" style="3" customWidth="1"/>
    <col min="2" max="2" width="4.42578125" style="3" customWidth="1"/>
    <col min="3" max="3" width="10.42578125" style="3" customWidth="1"/>
    <col min="4" max="4" width="16.85546875" style="3" customWidth="1"/>
    <col min="5" max="5" width="23.42578125" style="3" customWidth="1"/>
    <col min="6" max="6" width="79.140625" style="3" customWidth="1"/>
    <col min="7" max="7" width="56.5703125" style="3" customWidth="1"/>
    <col min="8" max="8" width="18.42578125" style="3" customWidth="1"/>
    <col min="9" max="9" width="15" style="53" bestFit="1" customWidth="1"/>
    <col min="10" max="10" width="14.7109375" style="53" bestFit="1" customWidth="1"/>
    <col min="11" max="11" width="4.85546875" style="3" customWidth="1"/>
    <col min="12" max="12" width="13.28515625" style="3" bestFit="1" customWidth="1"/>
    <col min="13" max="13" width="13.7109375" style="53" bestFit="1" customWidth="1"/>
    <col min="14" max="18" width="15.7109375" style="53" customWidth="1"/>
    <col min="19" max="19" width="11.7109375" style="78" bestFit="1" customWidth="1"/>
    <col min="20" max="16384" width="8.7109375" style="78"/>
  </cols>
  <sheetData>
    <row r="1" spans="1:18" ht="18" customHeight="1" x14ac:dyDescent="0.3">
      <c r="G1" s="46"/>
    </row>
    <row r="2" spans="1:18" ht="15.75" x14ac:dyDescent="0.25">
      <c r="B2" s="122" t="s">
        <v>12</v>
      </c>
      <c r="C2" s="122"/>
      <c r="D2" s="122"/>
      <c r="E2" s="76"/>
      <c r="F2" s="76"/>
      <c r="G2" s="77"/>
    </row>
    <row r="3" spans="1:18" ht="16.5" thickBot="1" x14ac:dyDescent="0.3">
      <c r="B3" s="121" t="s">
        <v>16</v>
      </c>
      <c r="C3" s="121"/>
      <c r="D3" s="121"/>
      <c r="E3" s="121"/>
      <c r="F3" s="121"/>
      <c r="G3" s="121"/>
    </row>
    <row r="4" spans="1:18" ht="18" customHeight="1" thickBot="1" x14ac:dyDescent="0.35">
      <c r="G4" s="46"/>
      <c r="N4" s="101" t="s">
        <v>14</v>
      </c>
      <c r="O4" s="102"/>
      <c r="P4" s="102"/>
      <c r="Q4" s="102"/>
      <c r="R4" s="103"/>
    </row>
    <row r="5" spans="1:18" ht="33.75" customHeight="1" x14ac:dyDescent="0.2">
      <c r="B5" s="123" t="s">
        <v>8</v>
      </c>
      <c r="C5" s="129" t="s">
        <v>2</v>
      </c>
      <c r="D5" s="104" t="s">
        <v>4</v>
      </c>
      <c r="E5" s="112" t="s">
        <v>9</v>
      </c>
      <c r="F5" s="106" t="s">
        <v>0</v>
      </c>
      <c r="G5" s="114" t="s">
        <v>11</v>
      </c>
      <c r="H5" s="116" t="s">
        <v>15</v>
      </c>
      <c r="I5" s="108" t="s">
        <v>3</v>
      </c>
      <c r="J5" s="110" t="s">
        <v>7</v>
      </c>
      <c r="K5" s="125" t="s">
        <v>1</v>
      </c>
      <c r="L5" s="104" t="s">
        <v>10</v>
      </c>
      <c r="M5" s="127" t="s">
        <v>13</v>
      </c>
      <c r="N5" s="118" t="s">
        <v>110</v>
      </c>
      <c r="O5" s="119"/>
      <c r="P5" s="119"/>
      <c r="Q5" s="119"/>
      <c r="R5" s="120"/>
    </row>
    <row r="6" spans="1:18" s="79" customFormat="1" ht="30" customHeight="1" thickBot="1" x14ac:dyDescent="0.3">
      <c r="A6" s="4"/>
      <c r="B6" s="124"/>
      <c r="C6" s="130"/>
      <c r="D6" s="105"/>
      <c r="E6" s="113"/>
      <c r="F6" s="107"/>
      <c r="G6" s="115"/>
      <c r="H6" s="117"/>
      <c r="I6" s="109"/>
      <c r="J6" s="111"/>
      <c r="K6" s="126"/>
      <c r="L6" s="105"/>
      <c r="M6" s="128"/>
      <c r="N6" s="57" t="s">
        <v>5</v>
      </c>
      <c r="O6" s="61" t="s">
        <v>6</v>
      </c>
      <c r="P6" s="61" t="s">
        <v>113</v>
      </c>
      <c r="Q6" s="61" t="s">
        <v>112</v>
      </c>
      <c r="R6" s="64" t="s">
        <v>111</v>
      </c>
    </row>
    <row r="7" spans="1:18" s="79" customFormat="1" ht="18" customHeight="1" x14ac:dyDescent="0.25">
      <c r="A7" s="6"/>
      <c r="B7" s="25">
        <v>1</v>
      </c>
      <c r="C7" s="21">
        <v>2.92</v>
      </c>
      <c r="D7" s="10" t="s">
        <v>21</v>
      </c>
      <c r="E7" s="14" t="s">
        <v>17</v>
      </c>
      <c r="F7" s="14" t="s">
        <v>109</v>
      </c>
      <c r="G7" s="17" t="s">
        <v>19</v>
      </c>
      <c r="H7" s="81" t="s">
        <v>20</v>
      </c>
      <c r="I7" s="47">
        <v>158455</v>
      </c>
      <c r="J7" s="48">
        <v>158455</v>
      </c>
      <c r="K7" s="11">
        <v>60</v>
      </c>
      <c r="L7" s="75">
        <v>95073</v>
      </c>
      <c r="M7" s="49">
        <v>95073</v>
      </c>
      <c r="N7" s="50">
        <v>47536.5</v>
      </c>
      <c r="O7" s="51">
        <v>33275.550000000003</v>
      </c>
      <c r="P7" s="51">
        <v>0</v>
      </c>
      <c r="Q7" s="51">
        <v>14260.95</v>
      </c>
      <c r="R7" s="52">
        <f>N7+O7+P7+Q7</f>
        <v>95073</v>
      </c>
    </row>
    <row r="8" spans="1:18" s="79" customFormat="1" ht="18" customHeight="1" x14ac:dyDescent="0.25">
      <c r="A8" s="6"/>
      <c r="B8" s="27">
        <v>2</v>
      </c>
      <c r="C8" s="28">
        <v>2.9</v>
      </c>
      <c r="D8" s="29" t="s">
        <v>24</v>
      </c>
      <c r="E8" s="30" t="s">
        <v>25</v>
      </c>
      <c r="F8" s="30" t="s">
        <v>18</v>
      </c>
      <c r="G8" s="31" t="s">
        <v>22</v>
      </c>
      <c r="H8" s="82" t="s">
        <v>23</v>
      </c>
      <c r="I8" s="66">
        <v>291135.59999999998</v>
      </c>
      <c r="J8" s="54">
        <v>291135.59999999998</v>
      </c>
      <c r="K8" s="32">
        <v>60</v>
      </c>
      <c r="L8" s="54">
        <v>174681.36</v>
      </c>
      <c r="M8" s="56">
        <v>174681.36</v>
      </c>
      <c r="N8" s="58">
        <v>87340.68</v>
      </c>
      <c r="O8" s="62">
        <v>61138.48</v>
      </c>
      <c r="P8" s="62">
        <v>0</v>
      </c>
      <c r="Q8" s="62">
        <v>26202.2</v>
      </c>
      <c r="R8" s="65">
        <f t="shared" ref="R8:R25" si="0">N8+O8+P8+Q8</f>
        <v>174681.36000000002</v>
      </c>
    </row>
    <row r="9" spans="1:18" s="80" customFormat="1" ht="28.5" customHeight="1" x14ac:dyDescent="0.25">
      <c r="A9" s="7"/>
      <c r="B9" s="26">
        <v>3</v>
      </c>
      <c r="C9" s="21">
        <v>2.74</v>
      </c>
      <c r="D9" s="10" t="s">
        <v>27</v>
      </c>
      <c r="E9" s="14" t="s">
        <v>28</v>
      </c>
      <c r="F9" s="14" t="s">
        <v>26</v>
      </c>
      <c r="G9" s="18" t="s">
        <v>29</v>
      </c>
      <c r="H9" s="83" t="s">
        <v>30</v>
      </c>
      <c r="I9" s="47">
        <v>36800</v>
      </c>
      <c r="J9" s="48">
        <v>36800</v>
      </c>
      <c r="K9" s="13">
        <v>50</v>
      </c>
      <c r="L9" s="75">
        <v>18400</v>
      </c>
      <c r="M9" s="49">
        <v>18400</v>
      </c>
      <c r="N9" s="50">
        <v>9200</v>
      </c>
      <c r="O9" s="51">
        <v>6440</v>
      </c>
      <c r="P9" s="51">
        <v>0</v>
      </c>
      <c r="Q9" s="51">
        <v>2760</v>
      </c>
      <c r="R9" s="52">
        <f t="shared" si="0"/>
        <v>18400</v>
      </c>
    </row>
    <row r="10" spans="1:18" s="79" customFormat="1" ht="18" customHeight="1" x14ac:dyDescent="0.25">
      <c r="A10" s="4"/>
      <c r="B10" s="27">
        <v>4</v>
      </c>
      <c r="C10" s="33">
        <v>2.4300000000000002</v>
      </c>
      <c r="D10" s="34" t="s">
        <v>31</v>
      </c>
      <c r="E10" s="35" t="s">
        <v>32</v>
      </c>
      <c r="F10" s="35" t="s">
        <v>33</v>
      </c>
      <c r="G10" s="36" t="s">
        <v>34</v>
      </c>
      <c r="H10" s="84" t="s">
        <v>35</v>
      </c>
      <c r="I10" s="67">
        <v>668780</v>
      </c>
      <c r="J10" s="54">
        <v>500000</v>
      </c>
      <c r="K10" s="37">
        <v>50</v>
      </c>
      <c r="L10" s="54">
        <v>250000</v>
      </c>
      <c r="M10" s="56">
        <v>250000</v>
      </c>
      <c r="N10" s="58">
        <v>125000</v>
      </c>
      <c r="O10" s="62">
        <v>87500</v>
      </c>
      <c r="P10" s="62">
        <v>0</v>
      </c>
      <c r="Q10" s="62">
        <v>37500</v>
      </c>
      <c r="R10" s="65">
        <f t="shared" si="0"/>
        <v>250000</v>
      </c>
    </row>
    <row r="11" spans="1:18" s="79" customFormat="1" ht="18" customHeight="1" x14ac:dyDescent="0.25">
      <c r="A11" s="4"/>
      <c r="B11" s="26">
        <v>5</v>
      </c>
      <c r="C11" s="21">
        <v>2.34</v>
      </c>
      <c r="D11" s="10" t="s">
        <v>36</v>
      </c>
      <c r="E11" s="14" t="s">
        <v>38</v>
      </c>
      <c r="F11" s="14" t="s">
        <v>37</v>
      </c>
      <c r="G11" s="18" t="s">
        <v>39</v>
      </c>
      <c r="H11" s="83" t="s">
        <v>40</v>
      </c>
      <c r="I11" s="47">
        <v>203941.92</v>
      </c>
      <c r="J11" s="48">
        <v>203941.92</v>
      </c>
      <c r="K11" s="13">
        <v>50</v>
      </c>
      <c r="L11" s="75">
        <v>101970.96</v>
      </c>
      <c r="M11" s="49">
        <v>101970.96</v>
      </c>
      <c r="N11" s="50">
        <v>50985.48</v>
      </c>
      <c r="O11" s="51">
        <v>35689.839999999997</v>
      </c>
      <c r="P11" s="51">
        <v>0</v>
      </c>
      <c r="Q11" s="51">
        <v>15295.64</v>
      </c>
      <c r="R11" s="52">
        <f t="shared" si="0"/>
        <v>101970.96</v>
      </c>
    </row>
    <row r="12" spans="1:18" s="79" customFormat="1" ht="18" customHeight="1" x14ac:dyDescent="0.25">
      <c r="A12" s="4"/>
      <c r="B12" s="27">
        <v>6</v>
      </c>
      <c r="C12" s="38">
        <v>2.33</v>
      </c>
      <c r="D12" s="29" t="s">
        <v>42</v>
      </c>
      <c r="E12" s="30" t="s">
        <v>48</v>
      </c>
      <c r="F12" s="30" t="s">
        <v>41</v>
      </c>
      <c r="G12" s="31" t="s">
        <v>43</v>
      </c>
      <c r="H12" s="82" t="s">
        <v>44</v>
      </c>
      <c r="I12" s="66">
        <v>314180</v>
      </c>
      <c r="J12" s="54">
        <v>313380</v>
      </c>
      <c r="K12" s="37">
        <v>50</v>
      </c>
      <c r="L12" s="54">
        <v>156690</v>
      </c>
      <c r="M12" s="56">
        <v>156690</v>
      </c>
      <c r="N12" s="58">
        <v>78345</v>
      </c>
      <c r="O12" s="62">
        <v>54841.5</v>
      </c>
      <c r="P12" s="62">
        <v>0</v>
      </c>
      <c r="Q12" s="62">
        <v>23503.5</v>
      </c>
      <c r="R12" s="65">
        <f t="shared" si="0"/>
        <v>156690</v>
      </c>
    </row>
    <row r="13" spans="1:18" s="79" customFormat="1" ht="18" customHeight="1" x14ac:dyDescent="0.25">
      <c r="A13" s="4"/>
      <c r="B13" s="26">
        <v>7</v>
      </c>
      <c r="C13" s="22">
        <v>2.17</v>
      </c>
      <c r="D13" s="10" t="s">
        <v>46</v>
      </c>
      <c r="E13" s="14" t="s">
        <v>47</v>
      </c>
      <c r="F13" s="14" t="s">
        <v>45</v>
      </c>
      <c r="G13" s="18" t="s">
        <v>49</v>
      </c>
      <c r="H13" s="85" t="s">
        <v>50</v>
      </c>
      <c r="I13" s="47">
        <v>379855.72</v>
      </c>
      <c r="J13" s="48">
        <v>379855.72</v>
      </c>
      <c r="K13" s="11">
        <v>50</v>
      </c>
      <c r="L13" s="75">
        <v>189927.86</v>
      </c>
      <c r="M13" s="49">
        <v>189927.86</v>
      </c>
      <c r="N13" s="50">
        <v>94963.93</v>
      </c>
      <c r="O13" s="51">
        <v>66474.75</v>
      </c>
      <c r="P13" s="51">
        <v>27860.07</v>
      </c>
      <c r="Q13" s="51">
        <v>629.11</v>
      </c>
      <c r="R13" s="52">
        <f t="shared" si="0"/>
        <v>189927.86</v>
      </c>
    </row>
    <row r="14" spans="1:18" s="79" customFormat="1" ht="18" customHeight="1" x14ac:dyDescent="0.25">
      <c r="A14" s="4"/>
      <c r="B14" s="27">
        <v>8</v>
      </c>
      <c r="C14" s="38">
        <v>2.11</v>
      </c>
      <c r="D14" s="29" t="s">
        <v>52</v>
      </c>
      <c r="E14" s="30" t="s">
        <v>53</v>
      </c>
      <c r="F14" s="39" t="s">
        <v>51</v>
      </c>
      <c r="G14" s="40" t="s">
        <v>54</v>
      </c>
      <c r="H14" s="82" t="s">
        <v>55</v>
      </c>
      <c r="I14" s="66">
        <v>495643.98</v>
      </c>
      <c r="J14" s="54">
        <v>495643.98</v>
      </c>
      <c r="K14" s="32">
        <v>50</v>
      </c>
      <c r="L14" s="54">
        <v>247821.99</v>
      </c>
      <c r="M14" s="56">
        <v>247821.99</v>
      </c>
      <c r="N14" s="58">
        <v>123910.99</v>
      </c>
      <c r="O14" s="62">
        <v>86737.7</v>
      </c>
      <c r="P14" s="62">
        <v>37173.300000000003</v>
      </c>
      <c r="Q14" s="62">
        <v>0</v>
      </c>
      <c r="R14" s="65">
        <f t="shared" si="0"/>
        <v>247821.99</v>
      </c>
    </row>
    <row r="15" spans="1:18" s="79" customFormat="1" ht="18" customHeight="1" x14ac:dyDescent="0.25">
      <c r="A15" s="4"/>
      <c r="B15" s="26">
        <v>9</v>
      </c>
      <c r="C15" s="23">
        <v>2</v>
      </c>
      <c r="D15" s="10" t="s">
        <v>56</v>
      </c>
      <c r="E15" s="14" t="s">
        <v>58</v>
      </c>
      <c r="F15" s="16" t="s">
        <v>57</v>
      </c>
      <c r="G15" s="19" t="s">
        <v>59</v>
      </c>
      <c r="H15" s="83" t="s">
        <v>60</v>
      </c>
      <c r="I15" s="47">
        <v>47070.14</v>
      </c>
      <c r="J15" s="48">
        <v>41074.14</v>
      </c>
      <c r="K15" s="11">
        <v>50</v>
      </c>
      <c r="L15" s="72">
        <v>20537.07</v>
      </c>
      <c r="M15" s="49">
        <v>20537.07</v>
      </c>
      <c r="N15" s="50">
        <v>10268.540000000001</v>
      </c>
      <c r="O15" s="51">
        <v>7187.97</v>
      </c>
      <c r="P15" s="51">
        <v>3080.56</v>
      </c>
      <c r="Q15" s="51">
        <v>0</v>
      </c>
      <c r="R15" s="52">
        <f t="shared" si="0"/>
        <v>20537.070000000003</v>
      </c>
    </row>
    <row r="16" spans="1:18" s="79" customFormat="1" ht="18" customHeight="1" x14ac:dyDescent="0.25">
      <c r="A16" s="4"/>
      <c r="B16" s="27">
        <v>10</v>
      </c>
      <c r="C16" s="33">
        <v>2</v>
      </c>
      <c r="D16" s="34" t="s">
        <v>62</v>
      </c>
      <c r="E16" s="35" t="s">
        <v>63</v>
      </c>
      <c r="F16" s="35" t="s">
        <v>61</v>
      </c>
      <c r="G16" s="36" t="s">
        <v>64</v>
      </c>
      <c r="H16" s="84" t="s">
        <v>65</v>
      </c>
      <c r="I16" s="67">
        <v>533329.23</v>
      </c>
      <c r="J16" s="54">
        <v>500000</v>
      </c>
      <c r="K16" s="37">
        <v>50</v>
      </c>
      <c r="L16" s="54">
        <v>250000</v>
      </c>
      <c r="M16" s="56">
        <v>250000</v>
      </c>
      <c r="N16" s="58">
        <v>125000</v>
      </c>
      <c r="O16" s="62">
        <v>87500</v>
      </c>
      <c r="P16" s="62">
        <v>37500</v>
      </c>
      <c r="Q16" s="62">
        <v>0</v>
      </c>
      <c r="R16" s="65">
        <f t="shared" si="0"/>
        <v>250000</v>
      </c>
    </row>
    <row r="17" spans="1:18" s="79" customFormat="1" ht="18" customHeight="1" x14ac:dyDescent="0.25">
      <c r="A17" s="4"/>
      <c r="B17" s="26">
        <v>11</v>
      </c>
      <c r="C17" s="21">
        <v>2</v>
      </c>
      <c r="D17" s="10" t="s">
        <v>66</v>
      </c>
      <c r="E17" s="14" t="s">
        <v>68</v>
      </c>
      <c r="F17" s="14" t="s">
        <v>67</v>
      </c>
      <c r="G17" s="18" t="s">
        <v>69</v>
      </c>
      <c r="H17" s="85" t="s">
        <v>70</v>
      </c>
      <c r="I17" s="47">
        <v>27765.26</v>
      </c>
      <c r="J17" s="48">
        <v>27765.26</v>
      </c>
      <c r="K17" s="13">
        <v>50</v>
      </c>
      <c r="L17" s="72">
        <v>13882.63</v>
      </c>
      <c r="M17" s="49">
        <v>13882.63</v>
      </c>
      <c r="N17" s="50">
        <v>6941.32</v>
      </c>
      <c r="O17" s="51">
        <v>4858.92</v>
      </c>
      <c r="P17" s="51">
        <v>2082.39</v>
      </c>
      <c r="Q17" s="51">
        <v>0</v>
      </c>
      <c r="R17" s="52">
        <f t="shared" si="0"/>
        <v>13882.63</v>
      </c>
    </row>
    <row r="18" spans="1:18" s="79" customFormat="1" ht="17.25" customHeight="1" x14ac:dyDescent="0.25">
      <c r="A18" s="4"/>
      <c r="B18" s="27">
        <v>12</v>
      </c>
      <c r="C18" s="38">
        <v>1.93</v>
      </c>
      <c r="D18" s="29" t="s">
        <v>71</v>
      </c>
      <c r="E18" s="30" t="s">
        <v>72</v>
      </c>
      <c r="F18" s="30" t="s">
        <v>73</v>
      </c>
      <c r="G18" s="31" t="s">
        <v>74</v>
      </c>
      <c r="H18" s="82" t="s">
        <v>75</v>
      </c>
      <c r="I18" s="67">
        <v>48516.639999999999</v>
      </c>
      <c r="J18" s="54">
        <v>48516.639999999999</v>
      </c>
      <c r="K18" s="37">
        <v>50</v>
      </c>
      <c r="L18" s="54">
        <v>24258.32</v>
      </c>
      <c r="M18" s="56">
        <v>24258.32</v>
      </c>
      <c r="N18" s="58">
        <v>12129.16</v>
      </c>
      <c r="O18" s="62">
        <v>8490.41</v>
      </c>
      <c r="P18" s="62">
        <v>3638.75</v>
      </c>
      <c r="Q18" s="62">
        <v>0</v>
      </c>
      <c r="R18" s="65">
        <f t="shared" si="0"/>
        <v>24258.32</v>
      </c>
    </row>
    <row r="19" spans="1:18" s="79" customFormat="1" ht="25.5" customHeight="1" x14ac:dyDescent="0.25">
      <c r="A19" s="4"/>
      <c r="B19" s="26">
        <v>13</v>
      </c>
      <c r="C19" s="21">
        <v>1.82</v>
      </c>
      <c r="D19" s="10" t="s">
        <v>77</v>
      </c>
      <c r="E19" s="14" t="s">
        <v>72</v>
      </c>
      <c r="F19" s="14" t="s">
        <v>76</v>
      </c>
      <c r="G19" s="18" t="s">
        <v>78</v>
      </c>
      <c r="H19" s="83" t="s">
        <v>79</v>
      </c>
      <c r="I19" s="47">
        <v>110484</v>
      </c>
      <c r="J19" s="48">
        <v>110484</v>
      </c>
      <c r="K19" s="13">
        <v>50</v>
      </c>
      <c r="L19" s="72">
        <v>55242</v>
      </c>
      <c r="M19" s="49">
        <v>55242</v>
      </c>
      <c r="N19" s="50">
        <v>27621</v>
      </c>
      <c r="O19" s="51">
        <v>19334.7</v>
      </c>
      <c r="P19" s="51">
        <v>8286.2999999999993</v>
      </c>
      <c r="Q19" s="51">
        <v>0</v>
      </c>
      <c r="R19" s="52">
        <f t="shared" si="0"/>
        <v>55242</v>
      </c>
    </row>
    <row r="20" spans="1:18" s="79" customFormat="1" ht="18" customHeight="1" x14ac:dyDescent="0.25">
      <c r="A20" s="4"/>
      <c r="B20" s="27">
        <v>14</v>
      </c>
      <c r="C20" s="33">
        <v>1.8</v>
      </c>
      <c r="D20" s="34" t="s">
        <v>80</v>
      </c>
      <c r="E20" s="35" t="s">
        <v>81</v>
      </c>
      <c r="F20" s="35" t="s">
        <v>82</v>
      </c>
      <c r="G20" s="36" t="s">
        <v>83</v>
      </c>
      <c r="H20" s="84" t="s">
        <v>84</v>
      </c>
      <c r="I20" s="67">
        <v>841155</v>
      </c>
      <c r="J20" s="54">
        <v>500000</v>
      </c>
      <c r="K20" s="32">
        <v>50</v>
      </c>
      <c r="L20" s="54">
        <v>250000</v>
      </c>
      <c r="M20" s="56">
        <v>250000</v>
      </c>
      <c r="N20" s="58">
        <v>125000</v>
      </c>
      <c r="O20" s="62">
        <v>87500</v>
      </c>
      <c r="P20" s="62">
        <v>37500</v>
      </c>
      <c r="Q20" s="62">
        <v>0</v>
      </c>
      <c r="R20" s="65">
        <f t="shared" si="0"/>
        <v>250000</v>
      </c>
    </row>
    <row r="21" spans="1:18" s="79" customFormat="1" ht="18" customHeight="1" x14ac:dyDescent="0.25">
      <c r="A21" s="4"/>
      <c r="B21" s="26">
        <v>15</v>
      </c>
      <c r="C21" s="24">
        <v>1.76</v>
      </c>
      <c r="D21" s="12" t="s">
        <v>86</v>
      </c>
      <c r="E21" s="15" t="s">
        <v>87</v>
      </c>
      <c r="F21" s="15" t="s">
        <v>85</v>
      </c>
      <c r="G21" s="20" t="s">
        <v>88</v>
      </c>
      <c r="H21" s="86" t="s">
        <v>89</v>
      </c>
      <c r="I21" s="68">
        <v>55234.3</v>
      </c>
      <c r="J21" s="48">
        <v>54564.800000000003</v>
      </c>
      <c r="K21" s="13">
        <v>50</v>
      </c>
      <c r="L21" s="72">
        <v>27282.400000000001</v>
      </c>
      <c r="M21" s="49">
        <v>27282.400000000001</v>
      </c>
      <c r="N21" s="50">
        <v>13641.2</v>
      </c>
      <c r="O21" s="51">
        <v>9548.84</v>
      </c>
      <c r="P21" s="51">
        <v>4092.36</v>
      </c>
      <c r="Q21" s="51">
        <v>0</v>
      </c>
      <c r="R21" s="52">
        <f t="shared" si="0"/>
        <v>27282.400000000001</v>
      </c>
    </row>
    <row r="22" spans="1:18" s="79" customFormat="1" ht="17.25" customHeight="1" x14ac:dyDescent="0.25">
      <c r="A22" s="4"/>
      <c r="B22" s="27">
        <v>16</v>
      </c>
      <c r="C22" s="28">
        <v>1.6</v>
      </c>
      <c r="D22" s="29" t="s">
        <v>91</v>
      </c>
      <c r="E22" s="30" t="s">
        <v>92</v>
      </c>
      <c r="F22" s="30" t="s">
        <v>90</v>
      </c>
      <c r="G22" s="31" t="s">
        <v>93</v>
      </c>
      <c r="H22" s="87" t="s">
        <v>94</v>
      </c>
      <c r="I22" s="66">
        <v>204490</v>
      </c>
      <c r="J22" s="54">
        <v>204490</v>
      </c>
      <c r="K22" s="37">
        <v>50</v>
      </c>
      <c r="L22" s="54">
        <v>102245</v>
      </c>
      <c r="M22" s="56">
        <v>102245</v>
      </c>
      <c r="N22" s="58">
        <v>51122.5</v>
      </c>
      <c r="O22" s="62">
        <v>35785.75</v>
      </c>
      <c r="P22" s="62">
        <v>15336.75</v>
      </c>
      <c r="Q22" s="62">
        <v>0</v>
      </c>
      <c r="R22" s="65">
        <f t="shared" si="0"/>
        <v>102245</v>
      </c>
    </row>
    <row r="23" spans="1:18" s="79" customFormat="1" ht="18" customHeight="1" x14ac:dyDescent="0.25">
      <c r="A23" s="4"/>
      <c r="B23" s="26">
        <v>17</v>
      </c>
      <c r="C23" s="21">
        <v>1.5</v>
      </c>
      <c r="D23" s="10" t="s">
        <v>114</v>
      </c>
      <c r="E23" s="14" t="s">
        <v>96</v>
      </c>
      <c r="F23" s="14" t="s">
        <v>95</v>
      </c>
      <c r="G23" s="18" t="s">
        <v>97</v>
      </c>
      <c r="H23" s="85" t="s">
        <v>98</v>
      </c>
      <c r="I23" s="47">
        <v>113119.42</v>
      </c>
      <c r="J23" s="48">
        <v>111959.42</v>
      </c>
      <c r="K23" s="13">
        <v>50</v>
      </c>
      <c r="L23" s="72">
        <v>55979.71</v>
      </c>
      <c r="M23" s="72">
        <v>50903.74</v>
      </c>
      <c r="N23" s="99">
        <v>25451.87</v>
      </c>
      <c r="O23" s="100">
        <v>17816.310000000001</v>
      </c>
      <c r="P23" s="100">
        <v>7635.56</v>
      </c>
      <c r="Q23" s="51">
        <v>0</v>
      </c>
      <c r="R23" s="52">
        <f t="shared" si="0"/>
        <v>50903.74</v>
      </c>
    </row>
    <row r="24" spans="1:18" s="79" customFormat="1" ht="26.25" customHeight="1" x14ac:dyDescent="0.25">
      <c r="A24" s="4"/>
      <c r="B24" s="27">
        <v>18</v>
      </c>
      <c r="C24" s="41">
        <v>1.43</v>
      </c>
      <c r="D24" s="42" t="s">
        <v>99</v>
      </c>
      <c r="E24" s="43" t="s">
        <v>100</v>
      </c>
      <c r="F24" s="44" t="s">
        <v>101</v>
      </c>
      <c r="G24" s="45" t="s">
        <v>102</v>
      </c>
      <c r="H24" s="87" t="s">
        <v>103</v>
      </c>
      <c r="I24" s="66">
        <v>301899.18</v>
      </c>
      <c r="J24" s="54">
        <v>293893.53000000003</v>
      </c>
      <c r="K24" s="32">
        <v>50</v>
      </c>
      <c r="L24" s="54">
        <v>146946.76999999999</v>
      </c>
      <c r="M24" s="56">
        <v>146946.76999999999</v>
      </c>
      <c r="N24" s="58">
        <v>73473.38</v>
      </c>
      <c r="O24" s="62">
        <v>51431.37</v>
      </c>
      <c r="P24" s="62">
        <v>22042.02</v>
      </c>
      <c r="Q24" s="62">
        <v>0</v>
      </c>
      <c r="R24" s="65">
        <f t="shared" si="0"/>
        <v>146946.76999999999</v>
      </c>
    </row>
    <row r="25" spans="1:18" s="79" customFormat="1" ht="18" customHeight="1" thickBot="1" x14ac:dyDescent="0.3">
      <c r="A25" s="4"/>
      <c r="B25" s="26">
        <v>19</v>
      </c>
      <c r="C25" s="21">
        <v>1.1200000000000001</v>
      </c>
      <c r="D25" s="10" t="s">
        <v>105</v>
      </c>
      <c r="E25" s="14" t="s">
        <v>106</v>
      </c>
      <c r="F25" s="14" t="s">
        <v>104</v>
      </c>
      <c r="G25" s="18" t="s">
        <v>107</v>
      </c>
      <c r="H25" s="85" t="s">
        <v>108</v>
      </c>
      <c r="I25" s="88">
        <v>183625.88</v>
      </c>
      <c r="J25" s="89">
        <v>183625.88</v>
      </c>
      <c r="K25" s="90">
        <v>50</v>
      </c>
      <c r="L25" s="91">
        <v>91812.94</v>
      </c>
      <c r="M25" s="92">
        <v>91812.94</v>
      </c>
      <c r="N25" s="93">
        <v>45906.47</v>
      </c>
      <c r="O25" s="94">
        <v>32134.53</v>
      </c>
      <c r="P25" s="94">
        <v>13771.94</v>
      </c>
      <c r="Q25" s="94">
        <v>0</v>
      </c>
      <c r="R25" s="95">
        <f t="shared" si="0"/>
        <v>91812.94</v>
      </c>
    </row>
    <row r="26" spans="1:18" s="79" customFormat="1" ht="18" customHeight="1" thickBot="1" x14ac:dyDescent="0.3">
      <c r="A26" s="4"/>
      <c r="B26" s="5"/>
      <c r="C26" s="1"/>
      <c r="D26" s="8"/>
      <c r="E26" s="8"/>
      <c r="F26" s="8"/>
      <c r="G26" s="8"/>
      <c r="H26" s="8"/>
      <c r="I26" s="70">
        <f>SUM(I7:I25)</f>
        <v>5015481.2699999996</v>
      </c>
      <c r="J26" s="71">
        <f>SUM(J7:J25)</f>
        <v>4455585.8899999997</v>
      </c>
      <c r="K26" s="9"/>
      <c r="L26" s="74">
        <f t="shared" ref="L26:R26" si="1">SUM(L7:L25)</f>
        <v>2272752.0099999998</v>
      </c>
      <c r="M26" s="73">
        <f t="shared" si="1"/>
        <v>2267676.0399999996</v>
      </c>
      <c r="N26" s="59">
        <f t="shared" si="1"/>
        <v>1133838.0199999998</v>
      </c>
      <c r="O26" s="63">
        <f t="shared" si="1"/>
        <v>793686.62000000011</v>
      </c>
      <c r="P26" s="63">
        <f>SUM(P7:P25)</f>
        <v>219999.99999999997</v>
      </c>
      <c r="Q26" s="63">
        <f>SUM(Q7:Q25)</f>
        <v>120151.4</v>
      </c>
      <c r="R26" s="96">
        <f t="shared" si="1"/>
        <v>2267676.0399999996</v>
      </c>
    </row>
    <row r="27" spans="1:18" s="79" customFormat="1" ht="18" customHeight="1" x14ac:dyDescent="0.3">
      <c r="A27" s="4"/>
      <c r="B27" s="5"/>
      <c r="C27" s="1"/>
      <c r="D27" s="8"/>
      <c r="E27" s="8"/>
      <c r="F27" s="8"/>
      <c r="G27" s="46" t="str">
        <f>UPPER(A5)</f>
        <v/>
      </c>
      <c r="H27" s="8"/>
      <c r="I27" s="69"/>
      <c r="J27" s="55"/>
      <c r="K27" s="2"/>
      <c r="L27" s="3"/>
      <c r="M27" s="53"/>
      <c r="N27" s="53"/>
      <c r="O27" s="53"/>
      <c r="P27" s="53"/>
      <c r="Q27" s="53"/>
      <c r="R27" s="60"/>
    </row>
    <row r="28" spans="1:18" x14ac:dyDescent="0.2">
      <c r="D28" s="3" t="s">
        <v>115</v>
      </c>
      <c r="N28" s="97"/>
      <c r="O28" s="78"/>
      <c r="P28" s="78"/>
      <c r="Q28" s="78"/>
      <c r="R28" s="78"/>
    </row>
    <row r="29" spans="1:18" x14ac:dyDescent="0.2">
      <c r="N29" s="98"/>
      <c r="O29" s="78"/>
      <c r="P29" s="78"/>
      <c r="Q29" s="78"/>
      <c r="R29" s="78"/>
    </row>
    <row r="30" spans="1:18" x14ac:dyDescent="0.2">
      <c r="N30" s="78"/>
      <c r="O30" s="78"/>
      <c r="P30" s="78"/>
      <c r="Q30" s="78"/>
      <c r="R30" s="78"/>
    </row>
    <row r="31" spans="1:18" x14ac:dyDescent="0.2">
      <c r="N31" s="78"/>
      <c r="O31" s="78"/>
      <c r="P31" s="78"/>
      <c r="Q31" s="78"/>
      <c r="R31" s="78"/>
    </row>
    <row r="32" spans="1:18" x14ac:dyDescent="0.2">
      <c r="N32" s="78"/>
      <c r="O32" s="78"/>
      <c r="P32" s="78"/>
      <c r="Q32" s="78"/>
      <c r="R32" s="78"/>
    </row>
    <row r="33" spans="14:18" x14ac:dyDescent="0.2">
      <c r="N33" s="78"/>
      <c r="O33" s="78"/>
      <c r="P33" s="78"/>
      <c r="Q33" s="78"/>
      <c r="R33" s="78"/>
    </row>
  </sheetData>
  <mergeCells count="16">
    <mergeCell ref="B3:G3"/>
    <mergeCell ref="B2:D2"/>
    <mergeCell ref="B5:B6"/>
    <mergeCell ref="K5:K6"/>
    <mergeCell ref="M5:M6"/>
    <mergeCell ref="C5:C6"/>
    <mergeCell ref="N4:R4"/>
    <mergeCell ref="L5:L6"/>
    <mergeCell ref="F5:F6"/>
    <mergeCell ref="D5:D6"/>
    <mergeCell ref="I5:I6"/>
    <mergeCell ref="J5:J6"/>
    <mergeCell ref="E5:E6"/>
    <mergeCell ref="G5:G6"/>
    <mergeCell ref="H5:H6"/>
    <mergeCell ref="N5:R5"/>
  </mergeCells>
  <pageMargins left="0.11811023622047245" right="0.11811023622047245" top="0.55118110236220474" bottom="0.55118110236220474" header="0.19685039370078741" footer="0.19685039370078741"/>
  <pageSetup paperSize="9" orientation="landscape" r:id="rId1"/>
  <headerFooter>
    <oddHeader>&amp;CSituazione Misura 5.69 al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Mauro</dc:creator>
  <cp:lastModifiedBy>Alessio Petrocchi</cp:lastModifiedBy>
  <cp:lastPrinted>2019-07-31T10:38:37Z</cp:lastPrinted>
  <dcterms:created xsi:type="dcterms:W3CDTF">2016-12-07T12:57:04Z</dcterms:created>
  <dcterms:modified xsi:type="dcterms:W3CDTF">2022-10-06T12:52:47Z</dcterms:modified>
</cp:coreProperties>
</file>